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SITIO WEB_mery\Liquidaciones presupuestarias\"/>
    </mc:Choice>
  </mc:AlternateContent>
  <xr:revisionPtr revIDLastSave="0" documentId="10_ncr:8100000_{7836DC46-FDFA-4BBB-A55E-E2E4BE006DA8}" xr6:coauthVersionLast="34" xr6:coauthVersionMax="34" xr10:uidLastSave="{00000000-0000-0000-0000-000000000000}"/>
  <workbookProtection workbookAlgorithmName="SHA-512" workbookHashValue="DgecpKaLKQuAt1maxy/Ya+7BdJgCLjNSeua46QxLWro/1gBLv6bMrubwgGT+LA+9XiCDx5YG+W9d9XMQMCvDwg==" workbookSaltValue="wXF3bqVftfquASoeMKzuEw==" workbookSpinCount="100000" lockStructure="1"/>
  <bookViews>
    <workbookView xWindow="0" yWindow="0" windowWidth="28800" windowHeight="11025" xr2:uid="{51CC3D3F-A53C-4122-A695-35EDCE5D1E02}"/>
  </bookViews>
  <sheets>
    <sheet name="ANEXO1-LIQUIDACION" sheetId="1" r:id="rId1"/>
  </sheets>
  <externalReferences>
    <externalReference r:id="rId2"/>
  </externalReferences>
  <definedNames>
    <definedName name="LIQ">'[1]LIQUIDACION PRELIMINAR'!$BB$1:$BB$8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D33" i="1" s="1"/>
  <c r="C36" i="1"/>
  <c r="C35" i="1"/>
  <c r="C30" i="1"/>
  <c r="C28" i="1"/>
  <c r="C26" i="1"/>
  <c r="B24" i="1"/>
  <c r="B23" i="1"/>
  <c r="B21" i="1"/>
  <c r="B20" i="1" s="1"/>
  <c r="C16" i="1"/>
  <c r="B16" i="1"/>
  <c r="C13" i="1"/>
  <c r="C18" i="1" s="1"/>
  <c r="B13" i="1"/>
  <c r="A7" i="1"/>
</calcChain>
</file>

<file path=xl/sharedStrings.xml><?xml version="1.0" encoding="utf-8"?>
<sst xmlns="http://schemas.openxmlformats.org/spreadsheetml/2006/main" count="52" uniqueCount="47">
  <si>
    <t>Tipo de Liquidación</t>
  </si>
  <si>
    <t>Liquidación Incial</t>
  </si>
  <si>
    <t xml:space="preserve">Sesión y fecha de aprobación del Concejo Municipal </t>
  </si>
  <si>
    <t>ANEXO N.° 1</t>
  </si>
  <si>
    <t>LIQUIDACIÓN DEL PRESUPUESTO DEL AÑO 2020</t>
  </si>
  <si>
    <t xml:space="preserve"> En colones</t>
  </si>
  <si>
    <t>PRESUPUESTO</t>
  </si>
  <si>
    <r>
      <t xml:space="preserve">REAL </t>
    </r>
    <r>
      <rPr>
        <b/>
        <vertAlign val="superscript"/>
        <sz val="11"/>
        <color indexed="8"/>
        <rFont val="Arial"/>
        <family val="2"/>
      </rPr>
      <t>1</t>
    </r>
  </si>
  <si>
    <t xml:space="preserve">INGRESOS </t>
  </si>
  <si>
    <t>Menos:</t>
  </si>
  <si>
    <t>GASTOS</t>
  </si>
  <si>
    <t>SALDO TOTAL</t>
  </si>
  <si>
    <t xml:space="preserve"> </t>
  </si>
  <si>
    <t>Más:</t>
  </si>
  <si>
    <t>Notas de crédito sin contabilizar 20xx</t>
  </si>
  <si>
    <t>Notas de débito sin registrar 20xx</t>
  </si>
  <si>
    <t xml:space="preserve">SUPERÁVIT / DÉFICIT </t>
  </si>
  <si>
    <t>Menos:  Saldos con destino específico</t>
  </si>
  <si>
    <t>SUPERÁVIT LIBRE/DÉFICIT</t>
  </si>
  <si>
    <t>DETALLE SUPERÁVIT ESPECÍFICO:</t>
  </si>
  <si>
    <t>Junta Administrativa del Registro Nacional, 3% del IBI, Leyes 7509 y 7729</t>
  </si>
  <si>
    <t>Juntas de educación, 10% impuesto territorial y 10% IBI, Leyes 7509 y 7729</t>
  </si>
  <si>
    <t>Organismo de Normalización Técnica, 1% del IBI, Ley Nº 7729</t>
  </si>
  <si>
    <t>Fondo del Impuesto sobre bienes inmuebles, 76% Ley Nº 7729</t>
  </si>
  <si>
    <t>Fondo para obras financiadas con el Impuesto al cemento</t>
  </si>
  <si>
    <t>Comité Distrital de Deportes</t>
  </si>
  <si>
    <t>Aporte al Consejo Nacional de Personas con Discapacidad (CONAPDIS) Ley N°9303</t>
  </si>
  <si>
    <t>Ley Nº7788 10% aporte CONAGEBIO</t>
  </si>
  <si>
    <t>Ley Nº7788 70% aporte Fondo Parques Nacionales</t>
  </si>
  <si>
    <t>Ley Nº7788 30% Estrategias de protección medio ambiente</t>
  </si>
  <si>
    <t>Fondo Ley Simplificación y Eficiencia Tributarias Ley Nº 8114</t>
  </si>
  <si>
    <t>Fondo recolección de basura</t>
  </si>
  <si>
    <t>Fondo Acueducto (venta de agua)</t>
  </si>
  <si>
    <t>Fondo Acueducto (hidrantes)</t>
  </si>
  <si>
    <t>Mantenimiento caminos vecinales Ley 8428</t>
  </si>
  <si>
    <t>Construcción campo deportivo Colegio de Cervantes</t>
  </si>
  <si>
    <t>Compra de instrumentos musicales Banda Talento Musical</t>
  </si>
  <si>
    <t>Construcción Centro Diurno Adulto Mayor</t>
  </si>
  <si>
    <t>...............</t>
  </si>
  <si>
    <t>Marvin Gustavo Castillo Morales</t>
  </si>
  <si>
    <t>Nombre del Intendente Municipal</t>
  </si>
  <si>
    <t>Lcda. Mery Araya Molina</t>
  </si>
  <si>
    <t>Nombre funcionario responsable</t>
  </si>
  <si>
    <t>proceso de liquidación presupuestaria</t>
  </si>
  <si>
    <t>Fecha</t>
  </si>
  <si>
    <t xml:space="preserve">1/ Incluye los compromisos presupuestarios contraídos al 31-12-2020, pendientes de liquidación, según lo establecido </t>
  </si>
  <si>
    <t xml:space="preserve">    en el artículo 116 del Código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</si>
</sst>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-* #,##0.00\ _P_t_s_-;\-* #,##0.00\ _P_t_s_-;_-* &quot;-&quot;\ _P_t_s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 Black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4" fontId="0" fillId="0" borderId="0" xfId="0" applyNumberForma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43" fontId="0" fillId="0" borderId="0" xfId="0" applyNumberFormat="1" applyProtection="1">
      <protection locked="0"/>
    </xf>
    <xf numFmtId="4" fontId="5" fillId="0" borderId="0" xfId="0" applyNumberFormat="1" applyFont="1" applyAlignment="1" applyProtection="1">
      <alignment horizontal="right" vertical="top"/>
      <protection locked="0"/>
    </xf>
    <xf numFmtId="2" fontId="6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165" fontId="8" fillId="0" borderId="2" xfId="2" applyNumberFormat="1" applyFont="1" applyBorder="1" applyProtection="1">
      <protection locked="0"/>
    </xf>
    <xf numFmtId="165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Protection="1"/>
    <xf numFmtId="0" fontId="1" fillId="0" borderId="0" xfId="3" applyFill="1" applyBorder="1" applyProtection="1">
      <protection locked="0"/>
    </xf>
    <xf numFmtId="165" fontId="1" fillId="0" borderId="2" xfId="2" applyNumberFormat="1" applyFont="1" applyBorder="1" applyProtection="1">
      <protection locked="0"/>
    </xf>
    <xf numFmtId="41" fontId="0" fillId="0" borderId="0" xfId="1" applyFont="1" applyProtection="1">
      <protection locked="0"/>
    </xf>
    <xf numFmtId="4" fontId="1" fillId="0" borderId="0" xfId="3" applyNumberFormat="1" applyFill="1" applyBorder="1" applyProtection="1">
      <protection locked="0"/>
    </xf>
    <xf numFmtId="165" fontId="8" fillId="0" borderId="0" xfId="2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4">
    <cellStyle name="Millares [0]" xfId="1" builtinId="6"/>
    <cellStyle name="Millares [0]_F-44_Anexos_LIq-2011" xfId="2" xr:uid="{F6F980D5-38D7-4992-ADB3-A8CC13A9F2D7}"/>
    <cellStyle name="Normal" xfId="0" builtinId="0"/>
    <cellStyle name="Normal 2" xfId="3" xr:uid="{10D3E032-8C4A-4EF2-A4B1-0DC6FBC03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ropbox/Contabilidad/2020/Liquidaci&#243;n%20presupuestaria%202020/Liquidaci&#243;n%20inicial/modelo-electronico-liqu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HOJAS"/>
      <sheetName val="INGRESOS"/>
      <sheetName val="GASTOS"/>
      <sheetName val="ING-GASTO"/>
      <sheetName val="LIQUID-INGRES"/>
      <sheetName val="PARTIDAS ESPECÍFICAS"/>
      <sheetName val="COMPROBACION"/>
      <sheetName val="FODESAF"/>
      <sheetName val="RED DE CUIDO"/>
      <sheetName val="PRESTAMOS"/>
      <sheetName val="LIQUIDACION PRELIMINAR"/>
      <sheetName val="Formulario 4-Compromisos"/>
      <sheetName val="Formulario 5-Compromisos"/>
      <sheetName val="ANEXO1-LIQUIDACION"/>
      <sheetName val="ANEXO2-MOROSIDAD"/>
      <sheetName val="ANEXO3-SALDO EN CAJA"/>
      <sheetName val="ANEXO5-TRANSFERENCIAS"/>
      <sheetName val="ANEXO6 INDIC GESTIÓN PRESUP"/>
      <sheetName val="ANEXO7 ESTRUC. ORGAN"/>
      <sheetName val="ANEXO 8 ENDEUDAMIENTO"/>
      <sheetName val="ANEXO 9 CUMPL METAS"/>
      <sheetName val="Ejemplo de Anexo 10"/>
      <sheetName val="Anexo 10 Origen y aplic transf "/>
    </sheetNames>
    <sheetDataSet>
      <sheetData sheetId="0">
        <row r="1">
          <cell r="A1" t="str">
            <v>CONCEJO MUNICIPAL DISTRITO DE CERVANTES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B1" t="str">
            <v>Liquidación Incial</v>
          </cell>
        </row>
        <row r="2">
          <cell r="BB2" t="str">
            <v>Ajuste a la Liquidación No. 1</v>
          </cell>
        </row>
        <row r="3">
          <cell r="BB3" t="str">
            <v>Ajuste a la Liquidación No. 2</v>
          </cell>
        </row>
        <row r="4">
          <cell r="BB4" t="str">
            <v>Ajuste a la Liquidación No. 3</v>
          </cell>
        </row>
        <row r="5">
          <cell r="BB5" t="str">
            <v>Ajuste a la Liquidación No. 4</v>
          </cell>
        </row>
        <row r="6">
          <cell r="BB6" t="str">
            <v>Ajuste a la Liquidación No. 5</v>
          </cell>
        </row>
        <row r="7">
          <cell r="BB7" t="str">
            <v>Ajuste a la Liquidación No. 6</v>
          </cell>
        </row>
        <row r="8">
          <cell r="BB8" t="str">
            <v>Ajuste a la Liquidación No. 7</v>
          </cell>
        </row>
        <row r="13">
          <cell r="C13">
            <v>848503476.75768566</v>
          </cell>
          <cell r="D13">
            <v>927609882.88292634</v>
          </cell>
        </row>
        <row r="18">
          <cell r="C18">
            <v>848503476.75768566</v>
          </cell>
          <cell r="D18">
            <v>482343779.61549997</v>
          </cell>
        </row>
        <row r="23">
          <cell r="D23">
            <v>0</v>
          </cell>
        </row>
        <row r="32">
          <cell r="D32">
            <v>0</v>
          </cell>
        </row>
        <row r="38">
          <cell r="D38">
            <v>445266103.26742637</v>
          </cell>
        </row>
        <row r="41">
          <cell r="D41">
            <v>403619150.42999989</v>
          </cell>
        </row>
        <row r="43">
          <cell r="D43">
            <v>41646952.837426484</v>
          </cell>
        </row>
        <row r="49">
          <cell r="D49">
            <v>138378.04999999999</v>
          </cell>
        </row>
        <row r="51">
          <cell r="D51">
            <v>906457.09</v>
          </cell>
        </row>
        <row r="52">
          <cell r="D52">
            <v>46126.03</v>
          </cell>
        </row>
        <row r="53">
          <cell r="D53">
            <v>47738812.850000001</v>
          </cell>
        </row>
        <row r="67">
          <cell r="D67">
            <v>133308931.45999999</v>
          </cell>
        </row>
        <row r="70">
          <cell r="D70">
            <v>6128168.7800000003</v>
          </cell>
        </row>
        <row r="71">
          <cell r="D71">
            <v>461822.44</v>
          </cell>
        </row>
        <row r="88">
          <cell r="D88">
            <v>22371.97</v>
          </cell>
        </row>
        <row r="89">
          <cell r="D89">
            <v>140943.44</v>
          </cell>
        </row>
        <row r="90">
          <cell r="D90">
            <v>638177.13</v>
          </cell>
        </row>
        <row r="92">
          <cell r="D92">
            <v>125145382.81</v>
          </cell>
        </row>
        <row r="104">
          <cell r="D104">
            <v>9647857.2599999998</v>
          </cell>
        </row>
        <row r="106">
          <cell r="D106">
            <v>67739222.629999995</v>
          </cell>
        </row>
        <row r="137">
          <cell r="D137">
            <v>5424503.6500000004</v>
          </cell>
        </row>
        <row r="146">
          <cell r="D146">
            <v>624200</v>
          </cell>
        </row>
        <row r="147">
          <cell r="D147">
            <v>780054</v>
          </cell>
        </row>
        <row r="148">
          <cell r="D148">
            <v>3000000</v>
          </cell>
        </row>
        <row r="149">
          <cell r="D149">
            <v>315000</v>
          </cell>
        </row>
        <row r="150">
          <cell r="D150">
            <v>1412740.84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4A26-049A-4367-8A9A-1CA0B3E8A9AC}">
  <dimension ref="A1:IV69"/>
  <sheetViews>
    <sheetView showGridLines="0" tabSelected="1" zoomScaleNormal="100" zoomScaleSheetLayoutView="100" workbookViewId="0">
      <selection activeCell="A76" sqref="A76"/>
    </sheetView>
  </sheetViews>
  <sheetFormatPr baseColWidth="10" defaultColWidth="11.42578125" defaultRowHeight="12.75" x14ac:dyDescent="0.2"/>
  <cols>
    <col min="1" max="1" width="51" style="5" customWidth="1"/>
    <col min="2" max="2" width="17.7109375" style="5" customWidth="1"/>
    <col min="3" max="3" width="40.28515625" style="5" customWidth="1"/>
    <col min="4" max="4" width="21.42578125" style="5" customWidth="1"/>
    <col min="5" max="5" width="13.85546875" style="5" bestFit="1" customWidth="1"/>
    <col min="6" max="6" width="19.7109375" style="5" bestFit="1" customWidth="1"/>
    <col min="7" max="16384" width="11.42578125" style="5"/>
  </cols>
  <sheetData>
    <row r="1" spans="1:8" s="2" customFormat="1" ht="20.25" x14ac:dyDescent="0.2">
      <c r="A1" s="1" t="s">
        <v>0</v>
      </c>
      <c r="B1" s="42" t="s">
        <v>1</v>
      </c>
      <c r="C1" s="42"/>
    </row>
    <row r="2" spans="1:8" s="2" customFormat="1" ht="40.5" x14ac:dyDescent="0.2">
      <c r="A2" s="1" t="s">
        <v>2</v>
      </c>
      <c r="B2" s="43">
        <v>44229</v>
      </c>
      <c r="C2" s="42"/>
    </row>
    <row r="5" spans="1:8" x14ac:dyDescent="0.2">
      <c r="A5" s="3"/>
      <c r="B5" s="4"/>
      <c r="C5" s="4"/>
      <c r="D5" s="3"/>
      <c r="E5" s="3"/>
      <c r="F5" s="3"/>
      <c r="G5" s="3"/>
      <c r="H5" s="3"/>
    </row>
    <row r="6" spans="1:8" ht="22.5" x14ac:dyDescent="0.45">
      <c r="A6" s="44" t="s">
        <v>3</v>
      </c>
      <c r="B6" s="44"/>
      <c r="C6" s="44"/>
      <c r="D6" s="3"/>
      <c r="E6" s="3"/>
      <c r="F6" s="3"/>
      <c r="G6" s="3"/>
      <c r="H6" s="3"/>
    </row>
    <row r="7" spans="1:8" ht="22.5" x14ac:dyDescent="0.45">
      <c r="A7" s="44" t="str">
        <f>+'[1]LISTA DE HOJAS'!A1</f>
        <v>CONCEJO MUNICIPAL DISTRITO DE CERVANTES</v>
      </c>
      <c r="B7" s="44"/>
      <c r="C7" s="44"/>
      <c r="D7" s="3"/>
      <c r="E7" s="3"/>
      <c r="F7" s="3"/>
      <c r="G7" s="3"/>
      <c r="H7" s="3"/>
    </row>
    <row r="8" spans="1:8" ht="22.5" x14ac:dyDescent="0.45">
      <c r="A8" s="44" t="s">
        <v>4</v>
      </c>
      <c r="B8" s="44"/>
      <c r="C8" s="44"/>
      <c r="D8" s="3"/>
      <c r="E8" s="3"/>
      <c r="F8" s="3"/>
      <c r="G8" s="3"/>
      <c r="H8" s="3"/>
    </row>
    <row r="9" spans="1:8" ht="14.25" x14ac:dyDescent="0.2">
      <c r="A9" s="45" t="s">
        <v>5</v>
      </c>
      <c r="B9" s="45"/>
      <c r="C9" s="45"/>
      <c r="D9" s="3"/>
      <c r="E9" s="3"/>
      <c r="F9" s="3"/>
      <c r="G9" s="3"/>
      <c r="H9" s="3"/>
    </row>
    <row r="10" spans="1:8" ht="14.25" x14ac:dyDescent="0.2">
      <c r="A10" s="6"/>
      <c r="B10" s="3"/>
      <c r="C10" s="3"/>
      <c r="D10" s="3"/>
      <c r="E10" s="3"/>
      <c r="F10" s="3"/>
      <c r="G10" s="3"/>
      <c r="H10" s="3"/>
    </row>
    <row r="11" spans="1:8" ht="17.25" x14ac:dyDescent="0.2">
      <c r="A11" s="7"/>
      <c r="B11" s="8" t="s">
        <v>6</v>
      </c>
      <c r="C11" s="8" t="s">
        <v>7</v>
      </c>
      <c r="D11" s="3"/>
      <c r="E11" s="3"/>
      <c r="F11" s="3"/>
      <c r="G11" s="3"/>
      <c r="H11" s="3"/>
    </row>
    <row r="12" spans="1:8" ht="18.75" customHeight="1" x14ac:dyDescent="0.2">
      <c r="A12" s="9"/>
      <c r="B12" s="10"/>
      <c r="C12" s="10"/>
      <c r="D12" s="3"/>
      <c r="E12" s="3"/>
      <c r="F12" s="3"/>
      <c r="G12" s="3"/>
      <c r="H12" s="3"/>
    </row>
    <row r="13" spans="1:8" ht="21.75" customHeight="1" x14ac:dyDescent="0.2">
      <c r="A13" s="9" t="s">
        <v>8</v>
      </c>
      <c r="B13" s="10">
        <f>+'[1]LIQUIDACION PRELIMINAR'!C13</f>
        <v>848503476.75768566</v>
      </c>
      <c r="C13" s="10">
        <f>+'[1]LIQUIDACION PRELIMINAR'!D13</f>
        <v>927609882.88292634</v>
      </c>
      <c r="D13" s="11"/>
      <c r="E13" s="11"/>
      <c r="F13" s="3"/>
      <c r="G13" s="3"/>
      <c r="H13" s="3"/>
    </row>
    <row r="14" spans="1:8" ht="14.25" x14ac:dyDescent="0.2">
      <c r="A14" s="12" t="s">
        <v>9</v>
      </c>
      <c r="B14" s="10"/>
      <c r="C14" s="10"/>
      <c r="D14" s="3"/>
      <c r="E14" s="3"/>
      <c r="F14" s="3"/>
      <c r="G14" s="3"/>
      <c r="H14" s="3"/>
    </row>
    <row r="15" spans="1:8" ht="14.25" x14ac:dyDescent="0.2">
      <c r="A15" s="7"/>
      <c r="B15" s="10"/>
      <c r="C15" s="10"/>
      <c r="D15" s="3"/>
      <c r="E15" s="3"/>
      <c r="F15" s="3"/>
      <c r="G15" s="3"/>
      <c r="H15" s="3"/>
    </row>
    <row r="16" spans="1:8" ht="16.5" customHeight="1" x14ac:dyDescent="0.2">
      <c r="A16" s="9" t="s">
        <v>10</v>
      </c>
      <c r="B16" s="10">
        <f>+'[1]LIQUIDACION PRELIMINAR'!C18</f>
        <v>848503476.75768566</v>
      </c>
      <c r="C16" s="10">
        <f>+'[1]LIQUIDACION PRELIMINAR'!D18</f>
        <v>482343779.61549997</v>
      </c>
      <c r="D16" s="3"/>
      <c r="E16" s="3"/>
      <c r="F16" s="3"/>
      <c r="G16" s="3"/>
      <c r="H16" s="3"/>
    </row>
    <row r="17" spans="1:8" ht="16.5" customHeight="1" x14ac:dyDescent="0.2">
      <c r="A17" s="12"/>
      <c r="B17" s="10"/>
      <c r="C17" s="10"/>
      <c r="D17" s="3"/>
      <c r="E17" s="3"/>
      <c r="F17" s="3"/>
      <c r="G17" s="3"/>
      <c r="H17" s="3"/>
    </row>
    <row r="18" spans="1:8" ht="18.75" customHeight="1" x14ac:dyDescent="0.2">
      <c r="A18" s="9" t="s">
        <v>11</v>
      </c>
      <c r="B18" s="13"/>
      <c r="C18" s="13">
        <f>C13-C16</f>
        <v>445266103.26742637</v>
      </c>
      <c r="D18" s="3"/>
      <c r="E18" s="3"/>
      <c r="F18" s="3"/>
      <c r="G18" s="3"/>
      <c r="H18" s="3"/>
    </row>
    <row r="19" spans="1:8" ht="14.25" x14ac:dyDescent="0.2">
      <c r="A19" s="12" t="s">
        <v>12</v>
      </c>
      <c r="B19" s="10"/>
      <c r="C19" s="10"/>
      <c r="D19" s="3"/>
      <c r="E19" s="3"/>
      <c r="F19" s="3"/>
      <c r="G19" s="3"/>
      <c r="H19" s="3"/>
    </row>
    <row r="20" spans="1:8" ht="15" x14ac:dyDescent="0.2">
      <c r="A20" s="9" t="s">
        <v>13</v>
      </c>
      <c r="B20" s="13">
        <f>SUM(B21:B22)</f>
        <v>0</v>
      </c>
      <c r="C20" s="14" t="s">
        <v>12</v>
      </c>
      <c r="D20" s="3"/>
      <c r="E20" s="3"/>
      <c r="F20" s="3"/>
      <c r="G20" s="3"/>
      <c r="H20" s="3"/>
    </row>
    <row r="21" spans="1:8" ht="18.75" customHeight="1" x14ac:dyDescent="0.2">
      <c r="A21" s="15" t="s">
        <v>14</v>
      </c>
      <c r="B21" s="10">
        <f>+'[1]LIQUIDACION PRELIMINAR'!D23</f>
        <v>0</v>
      </c>
      <c r="C21" s="10"/>
      <c r="D21" s="3"/>
      <c r="E21" s="3"/>
      <c r="F21" s="3"/>
      <c r="G21" s="3"/>
      <c r="H21" s="3"/>
    </row>
    <row r="22" spans="1:8" ht="14.25" x14ac:dyDescent="0.2">
      <c r="A22" s="7"/>
      <c r="B22" s="10"/>
      <c r="C22" s="10"/>
      <c r="D22" s="3"/>
      <c r="E22" s="3"/>
      <c r="F22" s="3"/>
      <c r="G22" s="3"/>
      <c r="H22" s="3"/>
    </row>
    <row r="23" spans="1:8" ht="15" x14ac:dyDescent="0.2">
      <c r="A23" s="9" t="s">
        <v>9</v>
      </c>
      <c r="B23" s="13">
        <f>SUM(B24:B25)</f>
        <v>0</v>
      </c>
      <c r="C23" s="14" t="s">
        <v>12</v>
      </c>
      <c r="D23" s="3"/>
      <c r="E23" s="3"/>
      <c r="F23" s="3"/>
      <c r="G23" s="3"/>
      <c r="H23" s="3"/>
    </row>
    <row r="24" spans="1:8" ht="18" customHeight="1" x14ac:dyDescent="0.2">
      <c r="A24" s="15" t="s">
        <v>15</v>
      </c>
      <c r="B24" s="10">
        <f>+'[1]LIQUIDACION PRELIMINAR'!D32</f>
        <v>0</v>
      </c>
      <c r="C24" s="10"/>
      <c r="D24" s="3"/>
      <c r="E24" s="3"/>
      <c r="F24" s="3"/>
      <c r="G24" s="3"/>
      <c r="H24" s="3"/>
    </row>
    <row r="25" spans="1:8" ht="14.25" x14ac:dyDescent="0.2">
      <c r="A25" s="7"/>
      <c r="B25" s="14" t="s">
        <v>12</v>
      </c>
      <c r="C25" s="10"/>
      <c r="D25" s="3"/>
      <c r="E25" s="3"/>
      <c r="F25" s="3"/>
      <c r="G25" s="3"/>
      <c r="H25" s="3"/>
    </row>
    <row r="26" spans="1:8" ht="18.75" customHeight="1" x14ac:dyDescent="0.2">
      <c r="A26" s="9" t="s">
        <v>16</v>
      </c>
      <c r="B26" s="10"/>
      <c r="C26" s="13">
        <f>+'[1]LIQUIDACION PRELIMINAR'!D38</f>
        <v>445266103.26742637</v>
      </c>
      <c r="D26" s="3"/>
      <c r="E26" s="11"/>
      <c r="F26" s="3"/>
      <c r="G26" s="3"/>
      <c r="H26" s="3"/>
    </row>
    <row r="27" spans="1:8" ht="14.25" x14ac:dyDescent="0.2">
      <c r="A27" s="7"/>
      <c r="B27" s="10"/>
      <c r="C27" s="14" t="s">
        <v>12</v>
      </c>
      <c r="D27" s="3"/>
      <c r="E27" s="3"/>
      <c r="F27" s="3"/>
      <c r="G27" s="3"/>
      <c r="H27" s="3"/>
    </row>
    <row r="28" spans="1:8" ht="18" customHeight="1" x14ac:dyDescent="0.2">
      <c r="A28" s="12" t="s">
        <v>17</v>
      </c>
      <c r="B28" s="10"/>
      <c r="C28" s="10">
        <f>+'[1]LIQUIDACION PRELIMINAR'!D41</f>
        <v>403619150.42999989</v>
      </c>
      <c r="D28" s="3"/>
      <c r="E28" s="3"/>
      <c r="F28" s="3"/>
      <c r="G28" s="3"/>
      <c r="H28" s="3"/>
    </row>
    <row r="29" spans="1:8" ht="14.25" x14ac:dyDescent="0.2">
      <c r="A29" s="7"/>
      <c r="B29" s="10"/>
      <c r="C29" s="10"/>
      <c r="D29" s="3"/>
      <c r="E29" s="3"/>
      <c r="F29" s="3"/>
      <c r="G29" s="3"/>
      <c r="H29" s="3"/>
    </row>
    <row r="30" spans="1:8" ht="16.5" customHeight="1" x14ac:dyDescent="0.2">
      <c r="A30" s="9" t="s">
        <v>18</v>
      </c>
      <c r="B30" s="10"/>
      <c r="C30" s="16">
        <f>+'[1]LIQUIDACION PRELIMINAR'!D43</f>
        <v>41646952.837426484</v>
      </c>
      <c r="D30" s="11"/>
      <c r="E30" s="11"/>
      <c r="F30" s="17"/>
      <c r="G30" s="3"/>
      <c r="H30" s="3"/>
    </row>
    <row r="31" spans="1:8" ht="14.25" x14ac:dyDescent="0.2">
      <c r="A31" s="7"/>
      <c r="B31" s="10"/>
      <c r="C31" s="18"/>
      <c r="D31" s="3"/>
      <c r="E31" s="3"/>
      <c r="F31" s="3"/>
      <c r="G31" s="3"/>
      <c r="H31" s="3"/>
    </row>
    <row r="32" spans="1:8" ht="14.25" x14ac:dyDescent="0.2">
      <c r="A32" s="7"/>
      <c r="B32" s="10"/>
      <c r="C32" s="18"/>
      <c r="D32" s="3"/>
      <c r="E32" s="3"/>
      <c r="F32" s="3"/>
      <c r="G32" s="3"/>
      <c r="H32" s="3"/>
    </row>
    <row r="33" spans="1:256" ht="15" x14ac:dyDescent="0.2">
      <c r="A33" s="19" t="s">
        <v>19</v>
      </c>
      <c r="B33" s="20"/>
      <c r="C33" s="18"/>
      <c r="D33" s="21">
        <f>SUM(C35:C52)</f>
        <v>403619150.42999995</v>
      </c>
      <c r="E33" s="17"/>
      <c r="F33" s="22"/>
      <c r="G33" s="3"/>
      <c r="H33" s="3"/>
    </row>
    <row r="34" spans="1:256" x14ac:dyDescent="0.2">
      <c r="A34" s="23"/>
      <c r="B34" s="23"/>
      <c r="C34" s="23"/>
      <c r="D34" s="23"/>
      <c r="E34" s="23"/>
      <c r="F34" s="23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</row>
    <row r="35" spans="1:256" x14ac:dyDescent="0.2">
      <c r="A35" s="25" t="s">
        <v>20</v>
      </c>
      <c r="B35" s="23"/>
      <c r="C35" s="26">
        <f>+'[1]LIQUIDACION PRELIMINAR'!D49</f>
        <v>138378.04999999999</v>
      </c>
      <c r="D35" s="3"/>
      <c r="E35" s="17"/>
      <c r="F35" s="3"/>
      <c r="G35" s="3"/>
      <c r="H35" s="3"/>
    </row>
    <row r="36" spans="1:256" x14ac:dyDescent="0.2">
      <c r="A36" s="25" t="s">
        <v>21</v>
      </c>
      <c r="B36" s="23"/>
      <c r="C36" s="26">
        <f>+'[1]LIQUIDACION PRELIMINAR'!D51</f>
        <v>906457.09</v>
      </c>
      <c r="D36" s="3"/>
      <c r="E36" s="3"/>
      <c r="F36" s="3"/>
      <c r="G36" s="3"/>
      <c r="H36" s="3"/>
    </row>
    <row r="37" spans="1:256" x14ac:dyDescent="0.2">
      <c r="A37" s="25" t="s">
        <v>22</v>
      </c>
      <c r="B37" s="23"/>
      <c r="C37" s="26">
        <f>+'[1]LIQUIDACION PRELIMINAR'!D52</f>
        <v>46126.03</v>
      </c>
      <c r="D37" s="3"/>
      <c r="E37" s="17"/>
      <c r="F37" s="3"/>
      <c r="G37" s="3"/>
      <c r="H37" s="3"/>
    </row>
    <row r="38" spans="1:256" x14ac:dyDescent="0.2">
      <c r="A38" s="25" t="s">
        <v>23</v>
      </c>
      <c r="B38" s="23"/>
      <c r="C38" s="26">
        <f>+'[1]LIQUIDACION PRELIMINAR'!D53</f>
        <v>47738812.850000001</v>
      </c>
      <c r="D38" s="3"/>
      <c r="E38" s="17"/>
      <c r="F38" s="3"/>
      <c r="G38" s="3"/>
      <c r="H38" s="3"/>
    </row>
    <row r="39" spans="1:256" x14ac:dyDescent="0.2">
      <c r="A39" s="25" t="s">
        <v>24</v>
      </c>
      <c r="B39" s="23"/>
      <c r="C39" s="26">
        <f>+'[1]LIQUIDACION PRELIMINAR'!D67</f>
        <v>133308931.45999999</v>
      </c>
      <c r="D39" s="3"/>
      <c r="E39" s="17"/>
      <c r="F39" s="27"/>
      <c r="G39" s="3"/>
      <c r="H39" s="3"/>
    </row>
    <row r="40" spans="1:256" x14ac:dyDescent="0.2">
      <c r="A40" s="25" t="s">
        <v>25</v>
      </c>
      <c r="B40" s="23"/>
      <c r="C40" s="26">
        <f>+'[1]LIQUIDACION PRELIMINAR'!D70</f>
        <v>6128168.7800000003</v>
      </c>
      <c r="D40" s="3"/>
      <c r="E40" s="3"/>
      <c r="F40" s="3"/>
      <c r="G40" s="3"/>
      <c r="H40" s="3"/>
    </row>
    <row r="41" spans="1:256" x14ac:dyDescent="0.2">
      <c r="A41" s="25" t="s">
        <v>26</v>
      </c>
      <c r="B41" s="23"/>
      <c r="C41" s="26">
        <f>+'[1]LIQUIDACION PRELIMINAR'!D71</f>
        <v>461822.44</v>
      </c>
      <c r="D41" s="3"/>
      <c r="E41" s="3"/>
      <c r="F41" s="3"/>
      <c r="G41" s="3"/>
      <c r="H41" s="3"/>
    </row>
    <row r="42" spans="1:256" x14ac:dyDescent="0.2">
      <c r="A42" s="25" t="s">
        <v>27</v>
      </c>
      <c r="B42" s="23"/>
      <c r="C42" s="26">
        <f>+'[1]LIQUIDACION PRELIMINAR'!D88</f>
        <v>22371.97</v>
      </c>
      <c r="D42" s="3"/>
      <c r="E42" s="3"/>
      <c r="F42" s="3"/>
      <c r="G42" s="3"/>
      <c r="H42" s="3"/>
    </row>
    <row r="43" spans="1:256" x14ac:dyDescent="0.2">
      <c r="A43" s="25" t="s">
        <v>28</v>
      </c>
      <c r="B43" s="23"/>
      <c r="C43" s="26">
        <f>+'[1]LIQUIDACION PRELIMINAR'!D89</f>
        <v>140943.44</v>
      </c>
      <c r="D43" s="3"/>
      <c r="E43" s="3"/>
      <c r="F43" s="3"/>
      <c r="G43" s="3"/>
      <c r="H43" s="3"/>
    </row>
    <row r="44" spans="1:256" x14ac:dyDescent="0.2">
      <c r="A44" s="28" t="s">
        <v>29</v>
      </c>
      <c r="B44" s="23"/>
      <c r="C44" s="26">
        <f>+'[1]LIQUIDACION PRELIMINAR'!D90</f>
        <v>638177.13</v>
      </c>
      <c r="D44" s="3"/>
      <c r="E44" s="3"/>
      <c r="F44" s="3"/>
      <c r="G44" s="3"/>
      <c r="H44" s="3"/>
    </row>
    <row r="45" spans="1:256" x14ac:dyDescent="0.2">
      <c r="A45" s="28" t="s">
        <v>30</v>
      </c>
      <c r="B45" s="23"/>
      <c r="C45" s="26">
        <f>+'[1]LIQUIDACION PRELIMINAR'!D92</f>
        <v>125145382.81</v>
      </c>
      <c r="D45" s="3"/>
      <c r="E45" s="3"/>
      <c r="F45" s="3"/>
      <c r="G45" s="3"/>
      <c r="H45" s="3"/>
    </row>
    <row r="46" spans="1:256" x14ac:dyDescent="0.2">
      <c r="A46" s="28" t="s">
        <v>31</v>
      </c>
      <c r="B46" s="23"/>
      <c r="C46" s="26">
        <f>+'[1]LIQUIDACION PRELIMINAR'!D104</f>
        <v>9647857.2599999998</v>
      </c>
      <c r="D46" s="3"/>
      <c r="E46" s="3"/>
      <c r="F46" s="3"/>
      <c r="G46" s="3"/>
      <c r="H46" s="3"/>
    </row>
    <row r="47" spans="1:256" x14ac:dyDescent="0.2">
      <c r="A47" s="28" t="s">
        <v>32</v>
      </c>
      <c r="B47" s="23"/>
      <c r="C47" s="26">
        <f>+'[1]LIQUIDACION PRELIMINAR'!D106</f>
        <v>67739222.629999995</v>
      </c>
      <c r="D47" s="3"/>
      <c r="E47" s="3"/>
      <c r="F47" s="3"/>
      <c r="G47" s="3"/>
      <c r="H47" s="3"/>
    </row>
    <row r="48" spans="1:256" x14ac:dyDescent="0.2">
      <c r="A48" s="28" t="s">
        <v>33</v>
      </c>
      <c r="B48" s="23"/>
      <c r="C48" s="26">
        <f>+'[1]LIQUIDACION PRELIMINAR'!D137+'[1]LIQUIDACION PRELIMINAR'!D150</f>
        <v>6837244.4900000002</v>
      </c>
      <c r="D48" s="3"/>
      <c r="E48" s="3"/>
      <c r="F48" s="3"/>
      <c r="G48" s="3"/>
      <c r="H48" s="3"/>
    </row>
    <row r="49" spans="1:8" x14ac:dyDescent="0.2">
      <c r="A49" s="28" t="s">
        <v>34</v>
      </c>
      <c r="B49" s="23"/>
      <c r="C49" s="26">
        <f>+'[1]LIQUIDACION PRELIMINAR'!D146</f>
        <v>624200</v>
      </c>
      <c r="D49" s="3"/>
      <c r="E49" s="3"/>
      <c r="F49" s="3"/>
      <c r="G49" s="3"/>
      <c r="H49" s="3"/>
    </row>
    <row r="50" spans="1:8" x14ac:dyDescent="0.2">
      <c r="A50" s="28" t="s">
        <v>35</v>
      </c>
      <c r="B50" s="23"/>
      <c r="C50" s="26">
        <f>+'[1]LIQUIDACION PRELIMINAR'!D147</f>
        <v>780054</v>
      </c>
      <c r="D50" s="3"/>
      <c r="E50" s="3"/>
      <c r="F50" s="3"/>
      <c r="G50" s="3"/>
      <c r="H50" s="3"/>
    </row>
    <row r="51" spans="1:8" x14ac:dyDescent="0.2">
      <c r="A51" s="28" t="s">
        <v>36</v>
      </c>
      <c r="B51" s="23"/>
      <c r="C51" s="26">
        <f>+'[1]LIQUIDACION PRELIMINAR'!D148</f>
        <v>3000000</v>
      </c>
      <c r="D51" s="3"/>
      <c r="E51" s="3"/>
      <c r="F51" s="3"/>
      <c r="G51" s="3"/>
      <c r="H51" s="3"/>
    </row>
    <row r="52" spans="1:8" x14ac:dyDescent="0.2">
      <c r="A52" s="28" t="s">
        <v>37</v>
      </c>
      <c r="B52" s="23"/>
      <c r="C52" s="26">
        <f>+'[1]LIQUIDACION PRELIMINAR'!D149</f>
        <v>315000</v>
      </c>
      <c r="D52" s="3"/>
      <c r="E52" s="3"/>
      <c r="F52" s="3"/>
      <c r="G52" s="3"/>
      <c r="H52" s="3"/>
    </row>
    <row r="53" spans="1:8" ht="15.75" customHeight="1" x14ac:dyDescent="0.2">
      <c r="A53" s="9" t="s">
        <v>38</v>
      </c>
      <c r="B53" s="10"/>
      <c r="C53" s="18"/>
      <c r="D53" s="29"/>
      <c r="E53" s="3"/>
      <c r="F53" s="3"/>
      <c r="G53" s="3"/>
      <c r="H53" s="3"/>
    </row>
    <row r="54" spans="1:8" ht="14.25" x14ac:dyDescent="0.2">
      <c r="A54" s="6"/>
      <c r="B54" s="11"/>
      <c r="C54" s="18"/>
      <c r="D54" s="3"/>
      <c r="E54" s="3"/>
      <c r="F54" s="3"/>
      <c r="G54" s="3"/>
      <c r="H54" s="3"/>
    </row>
    <row r="55" spans="1:8" ht="14.25" x14ac:dyDescent="0.2">
      <c r="A55" s="6"/>
      <c r="B55" s="3"/>
      <c r="C55" s="3"/>
      <c r="D55" s="3"/>
      <c r="E55" s="3"/>
      <c r="F55" s="3"/>
      <c r="G55" s="3"/>
      <c r="H55" s="3"/>
    </row>
    <row r="56" spans="1:8" ht="14.25" x14ac:dyDescent="0.2">
      <c r="A56" s="6" t="s">
        <v>39</v>
      </c>
      <c r="B56" s="3"/>
      <c r="C56" s="3"/>
      <c r="D56" s="3"/>
      <c r="E56" s="3"/>
      <c r="F56" s="3"/>
      <c r="G56" s="3"/>
      <c r="H56" s="3"/>
    </row>
    <row r="57" spans="1:8" ht="15" customHeight="1" x14ac:dyDescent="0.25">
      <c r="A57" s="30" t="s">
        <v>40</v>
      </c>
      <c r="B57" s="3"/>
      <c r="C57" s="30"/>
      <c r="D57" s="31"/>
      <c r="E57" s="3"/>
      <c r="F57" s="3"/>
      <c r="G57" s="3"/>
      <c r="H57" s="3"/>
    </row>
    <row r="58" spans="1:8" ht="15" customHeight="1" x14ac:dyDescent="0.25">
      <c r="A58" s="32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ht="14.25" x14ac:dyDescent="0.2">
      <c r="A60" s="6" t="s">
        <v>41</v>
      </c>
      <c r="B60" s="33"/>
      <c r="C60" s="3"/>
      <c r="D60" s="3"/>
      <c r="E60" s="3"/>
      <c r="F60" s="3"/>
      <c r="G60" s="3"/>
      <c r="H60" s="3"/>
    </row>
    <row r="61" spans="1:8" ht="15" x14ac:dyDescent="0.25">
      <c r="A61" s="34" t="s">
        <v>42</v>
      </c>
      <c r="B61" s="35"/>
      <c r="C61" s="30"/>
      <c r="D61" s="31"/>
      <c r="E61" s="3"/>
      <c r="F61" s="3"/>
      <c r="G61" s="3"/>
      <c r="H61" s="3"/>
    </row>
    <row r="62" spans="1:8" ht="15" x14ac:dyDescent="0.25">
      <c r="A62" s="36" t="s">
        <v>43</v>
      </c>
      <c r="B62" s="37"/>
      <c r="C62" s="37"/>
      <c r="D62" s="37"/>
      <c r="E62" s="3"/>
      <c r="F62" s="3"/>
      <c r="G62" s="3"/>
      <c r="H62" s="3"/>
    </row>
    <row r="63" spans="1:8" ht="15" x14ac:dyDescent="0.25">
      <c r="A63" s="38"/>
      <c r="B63" s="37"/>
      <c r="C63" s="37"/>
      <c r="D63" s="37"/>
      <c r="E63" s="3"/>
      <c r="F63" s="3"/>
      <c r="G63" s="3"/>
      <c r="H63" s="3"/>
    </row>
    <row r="64" spans="1:8" x14ac:dyDescent="0.2">
      <c r="A64" s="37"/>
      <c r="B64" s="39">
        <v>44229</v>
      </c>
      <c r="C64" s="37"/>
      <c r="D64" s="37"/>
      <c r="E64" s="3"/>
      <c r="F64" s="3"/>
      <c r="G64" s="3"/>
      <c r="H64" s="3"/>
    </row>
    <row r="65" spans="1:8" ht="15" x14ac:dyDescent="0.25">
      <c r="A65" s="3"/>
      <c r="B65" s="40" t="s">
        <v>44</v>
      </c>
      <c r="C65" s="3"/>
      <c r="D65" s="3"/>
      <c r="E65" s="3"/>
      <c r="F65" s="3"/>
      <c r="G65" s="3"/>
      <c r="H65" s="3"/>
    </row>
    <row r="68" spans="1:8" x14ac:dyDescent="0.2">
      <c r="A68" s="41" t="s">
        <v>45</v>
      </c>
    </row>
    <row r="69" spans="1:8" x14ac:dyDescent="0.2">
      <c r="A69" s="41" t="s">
        <v>46</v>
      </c>
    </row>
  </sheetData>
  <sheetProtection algorithmName="SHA-512" hashValue="OZAhUVRUizypC95dgiPouyiqgAez0H7tF9xufXOTI//NQ9osCKDTUvkefUC6IxRn2VHCwIWG51gwdlngEK88Hg==" saltValue="L5FSmSjB7NqanxiuMXRU1w==" spinCount="100000" sheet="1" objects="1" scenarios="1"/>
  <protectedRanges>
    <protectedRange password="EBFB" sqref="C26:C30" name="Rango2"/>
    <protectedRange password="EBFB" sqref="A35:E54" name="SUPERAVIT"/>
  </protectedRanges>
  <mergeCells count="6">
    <mergeCell ref="A9:C9"/>
    <mergeCell ref="B1:C1"/>
    <mergeCell ref="B2:C2"/>
    <mergeCell ref="A6:C6"/>
    <mergeCell ref="A7:C7"/>
    <mergeCell ref="A8:C8"/>
  </mergeCells>
  <dataValidations count="1">
    <dataValidation type="list" allowBlank="1" showInputMessage="1" showErrorMessage="1" sqref="B1:C1" xr:uid="{541F23D5-F07A-4520-A97D-561B32428BBD}">
      <formula1>LIQ</formula1>
    </dataValidation>
  </dataValidations>
  <printOptions horizontalCentered="1" verticalCentered="1"/>
  <pageMargins left="0.74803149606299213" right="0.74803149606299213" top="0.51181102362204722" bottom="0.98425196850393704" header="0" footer="0"/>
  <pageSetup scale="60" orientation="portrait" r:id="rId1"/>
  <headerFooter alignWithMargins="0"/>
  <ignoredErrors>
    <ignoredError sqref="B13:D56 B58:D60 D57 B62:D62 B61 D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ANEXO1-LIQUIDACION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2021-05-19T21:34:39Z</dcterms:created>
  <dcterms:modified xsi:type="dcterms:W3CDTF">2021-05-19T21:39:20Z</dcterms:modified>
</cp:coreProperties>
</file>